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new frontier\"/>
    </mc:Choice>
  </mc:AlternateContent>
  <xr:revisionPtr revIDLastSave="0" documentId="13_ncr:1_{30A97051-038A-4F7E-8E6F-5A6E9CAE9A91}" xr6:coauthVersionLast="43" xr6:coauthVersionMax="43" xr10:uidLastSave="{00000000-0000-0000-0000-000000000000}"/>
  <bookViews>
    <workbookView xWindow="-98" yWindow="-98" windowWidth="22695" windowHeight="14595" xr2:uid="{5F6ACF84-BD26-4E47-B496-4DF9E11D6770}"/>
  </bookViews>
  <sheets>
    <sheet name="差入保証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12" i="1" s="1"/>
  <c r="E5" i="1"/>
  <c r="D13" i="1" l="1"/>
  <c r="E12" i="1"/>
  <c r="F12" i="1" s="1"/>
  <c r="E13" i="1" l="1"/>
  <c r="F13" i="1" s="1"/>
  <c r="D14" i="1"/>
  <c r="D15" i="1" l="1"/>
  <c r="E14" i="1"/>
  <c r="F14" i="1" s="1"/>
  <c r="D16" i="1" l="1"/>
  <c r="E15" i="1"/>
  <c r="F15" i="1" s="1"/>
  <c r="D17" i="1" l="1"/>
  <c r="E16" i="1"/>
  <c r="F16" i="1" s="1"/>
  <c r="E17" i="1" l="1"/>
  <c r="F17" i="1" s="1"/>
  <c r="D18" i="1"/>
  <c r="D19" i="1" l="1"/>
  <c r="E18" i="1"/>
  <c r="F18" i="1" s="1"/>
  <c r="D20" i="1" l="1"/>
  <c r="E19" i="1"/>
  <c r="F19" i="1" s="1"/>
  <c r="D21" i="1" l="1"/>
  <c r="E20" i="1"/>
  <c r="F20" i="1" s="1"/>
  <c r="E21" i="1" l="1"/>
  <c r="F21" i="1" s="1"/>
  <c r="D22" i="1"/>
  <c r="D23" i="1" l="1"/>
  <c r="E22" i="1"/>
  <c r="F22" i="1" s="1"/>
  <c r="D24" i="1" l="1"/>
  <c r="E23" i="1"/>
  <c r="F23" i="1" s="1"/>
  <c r="D25" i="1" l="1"/>
  <c r="E24" i="1"/>
  <c r="F24" i="1" s="1"/>
  <c r="E25" i="1" l="1"/>
  <c r="F25" i="1" s="1"/>
  <c r="D26" i="1"/>
  <c r="D27" i="1" l="1"/>
  <c r="E26" i="1"/>
  <c r="F26" i="1" s="1"/>
  <c r="D28" i="1" l="1"/>
  <c r="E27" i="1"/>
  <c r="F27" i="1" s="1"/>
  <c r="E28" i="1" l="1"/>
  <c r="F28" i="1" s="1"/>
  <c r="D29" i="1"/>
  <c r="E29" i="1" l="1"/>
  <c r="F29" i="1" s="1"/>
  <c r="D30" i="1"/>
  <c r="E30" i="1" s="1"/>
  <c r="F30" i="1" s="1"/>
</calcChain>
</file>

<file path=xl/sharedStrings.xml><?xml version="1.0" encoding="utf-8"?>
<sst xmlns="http://schemas.openxmlformats.org/spreadsheetml/2006/main" count="19" uniqueCount="18">
  <si>
    <r>
      <rPr>
        <sz val="11"/>
        <color theme="1"/>
        <rFont val="ＭＳ Ｐゴシック"/>
        <family val="2"/>
        <charset val="128"/>
      </rPr>
      <t>円</t>
    </r>
    <rPh sb="0" eb="1">
      <t>エン</t>
    </rPh>
    <phoneticPr fontId="3"/>
  </si>
  <si>
    <t>償却後敷金残額</t>
    <rPh sb="0" eb="2">
      <t>ショウキャク</t>
    </rPh>
    <rPh sb="2" eb="3">
      <t>ゴ</t>
    </rPh>
    <rPh sb="3" eb="5">
      <t>シキキン</t>
    </rPh>
    <rPh sb="5" eb="7">
      <t>ザンガク</t>
    </rPh>
    <phoneticPr fontId="3"/>
  </si>
  <si>
    <t>見積現状回復費用</t>
    <rPh sb="0" eb="2">
      <t>ミツモリ</t>
    </rPh>
    <rPh sb="2" eb="4">
      <t>ゲンジョウ</t>
    </rPh>
    <rPh sb="4" eb="6">
      <t>カイフク</t>
    </rPh>
    <rPh sb="6" eb="8">
      <t>ヒヨウ</t>
    </rPh>
    <phoneticPr fontId="3"/>
  </si>
  <si>
    <t>円</t>
    <rPh sb="0" eb="1">
      <t>エン</t>
    </rPh>
    <phoneticPr fontId="3"/>
  </si>
  <si>
    <t>償却月数</t>
    <rPh sb="0" eb="2">
      <t>ショウキャク</t>
    </rPh>
    <rPh sb="2" eb="3">
      <t>ツキ</t>
    </rPh>
    <rPh sb="3" eb="4">
      <t>スウ</t>
    </rPh>
    <phoneticPr fontId="3"/>
  </si>
  <si>
    <t>定期建物賃貸借期間</t>
    <rPh sb="0" eb="2">
      <t>テイキ</t>
    </rPh>
    <rPh sb="2" eb="4">
      <t>タテモノ</t>
    </rPh>
    <rPh sb="4" eb="7">
      <t>チンタイシャク</t>
    </rPh>
    <rPh sb="7" eb="9">
      <t>キカン</t>
    </rPh>
    <phoneticPr fontId="3"/>
  </si>
  <si>
    <t>ヶ月</t>
    <rPh sb="1" eb="2">
      <t>ゲツ</t>
    </rPh>
    <phoneticPr fontId="3"/>
  </si>
  <si>
    <t>開始日</t>
    <rPh sb="0" eb="2">
      <t>カイシ</t>
    </rPh>
    <rPh sb="2" eb="3">
      <t>ヒ</t>
    </rPh>
    <phoneticPr fontId="3"/>
  </si>
  <si>
    <t>終了日</t>
    <rPh sb="0" eb="3">
      <t>シュウリョウビ</t>
    </rPh>
    <phoneticPr fontId="3"/>
  </si>
  <si>
    <r>
      <rPr>
        <b/>
        <sz val="11"/>
        <color theme="1"/>
        <rFont val="ＭＳ Ｐゴシック"/>
        <family val="3"/>
        <charset val="128"/>
      </rPr>
      <t>月末日</t>
    </r>
    <rPh sb="0" eb="1">
      <t>ゲツ</t>
    </rPh>
    <rPh sb="1" eb="2">
      <t>マツ</t>
    </rPh>
    <rPh sb="2" eb="3">
      <t>ヒ</t>
    </rPh>
    <phoneticPr fontId="3"/>
  </si>
  <si>
    <t>対象月数</t>
    <rPh sb="0" eb="2">
      <t>タイショウ</t>
    </rPh>
    <rPh sb="2" eb="4">
      <t>ゲッスウ</t>
    </rPh>
    <phoneticPr fontId="3"/>
  </si>
  <si>
    <t>当月償却額</t>
    <rPh sb="0" eb="2">
      <t>トウゲツ</t>
    </rPh>
    <rPh sb="2" eb="4">
      <t>ショウキャク</t>
    </rPh>
    <rPh sb="4" eb="5">
      <t>ガク</t>
    </rPh>
    <phoneticPr fontId="3"/>
  </si>
  <si>
    <t>仕訳番号</t>
    <rPh sb="0" eb="2">
      <t>シワケ</t>
    </rPh>
    <rPh sb="2" eb="4">
      <t>バンゴウ</t>
    </rPh>
    <phoneticPr fontId="3"/>
  </si>
  <si>
    <r>
      <rPr>
        <sz val="11"/>
        <color theme="1"/>
        <rFont val="ＭＳ Ｐゴシック"/>
        <family val="2"/>
        <charset val="128"/>
      </rPr>
      <t>敷金の減価償却</t>
    </r>
    <r>
      <rPr>
        <sz val="11"/>
        <color theme="1"/>
        <rFont val="Tahoma"/>
        <family val="2"/>
      </rPr>
      <t>/</t>
    </r>
    <r>
      <rPr>
        <sz val="11"/>
        <color theme="1"/>
        <rFont val="ＭＳ Ｐゴシック"/>
        <family val="2"/>
        <charset val="128"/>
      </rPr>
      <t>敷金</t>
    </r>
    <rPh sb="0" eb="2">
      <t>シキキン</t>
    </rPh>
    <rPh sb="3" eb="5">
      <t>ゲンカ</t>
    </rPh>
    <rPh sb="5" eb="7">
      <t>ショウキャク</t>
    </rPh>
    <rPh sb="8" eb="10">
      <t>シキキン</t>
    </rPh>
    <phoneticPr fontId="3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</si>
  <si>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3"/>
  </si>
  <si>
    <t>差入保証金残額</t>
    <rPh sb="0" eb="2">
      <t>サシイレ</t>
    </rPh>
    <rPh sb="2" eb="5">
      <t>ホショウキン</t>
    </rPh>
    <rPh sb="5" eb="6">
      <t>ザン</t>
    </rPh>
    <rPh sb="6" eb="7">
      <t>ガク</t>
    </rPh>
    <phoneticPr fontId="3"/>
  </si>
  <si>
    <t>内装工事業者：株式会社〇〇</t>
    <rPh sb="0" eb="2">
      <t>ナイソウ</t>
    </rPh>
    <rPh sb="2" eb="4">
      <t>コウジ</t>
    </rPh>
    <rPh sb="4" eb="6">
      <t>ギョウシャ</t>
    </rPh>
    <rPh sb="7" eb="9">
      <t>カブシキ</t>
    </rPh>
    <rPh sb="9" eb="11">
      <t>カイシャ</t>
    </rPh>
    <phoneticPr fontId="3"/>
  </si>
  <si>
    <t>敷金・差入保証金</t>
    <rPh sb="0" eb="2">
      <t>シキキン</t>
    </rPh>
    <rPh sb="3" eb="8">
      <t>サシイ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</si>
</sst>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;[Red]\-#,##0\ "/>
    <numFmt numFmtId="177" formatCode="0_);[Red]\(0\)"/>
    <numFmt numFmtId="178" formatCode="[$-411]ge\.m\.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Tahoma"/>
      <family val="2"/>
    </font>
    <font>
      <sz val="11"/>
      <color theme="1"/>
      <name val="ＭＳ Ｐゴシック"/>
      <family val="3"/>
      <charset val="128"/>
    </font>
    <font>
      <b/>
      <sz val="11"/>
      <color theme="1"/>
      <name val="Tahoma"/>
      <family val="2"/>
    </font>
    <font>
      <b/>
      <sz val="11"/>
      <color theme="1"/>
      <name val="ＭＳ Ｐゴシック"/>
      <family val="3"/>
      <charset val="128"/>
    </font>
    <font>
      <sz val="11"/>
      <name val="Tahoma"/>
      <family val="2"/>
    </font>
    <font>
      <sz val="11"/>
      <color theme="1"/>
      <name val="Tahoma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6" fontId="2" fillId="0" borderId="0" xfId="1" applyFont="1">
      <alignment vertical="center"/>
    </xf>
    <xf numFmtId="6" fontId="4" fillId="0" borderId="0" xfId="2" applyFont="1">
      <alignment vertical="center"/>
    </xf>
    <xf numFmtId="38" fontId="4" fillId="0" borderId="0" xfId="3" applyFont="1">
      <alignment vertical="center"/>
    </xf>
    <xf numFmtId="0" fontId="4" fillId="0" borderId="0" xfId="4" applyFont="1">
      <alignment vertical="center"/>
    </xf>
    <xf numFmtId="6" fontId="2" fillId="0" borderId="0" xfId="2" applyFont="1">
      <alignment vertical="center"/>
    </xf>
    <xf numFmtId="176" fontId="4" fillId="2" borderId="0" xfId="2" applyNumberFormat="1" applyFont="1" applyFill="1">
      <alignment vertical="center"/>
    </xf>
    <xf numFmtId="38" fontId="4" fillId="0" borderId="0" xfId="5" applyFont="1">
      <alignment vertical="center"/>
    </xf>
    <xf numFmtId="176" fontId="4" fillId="3" borderId="0" xfId="1" applyNumberFormat="1" applyFont="1" applyFill="1">
      <alignment vertical="center"/>
    </xf>
    <xf numFmtId="6" fontId="4" fillId="0" borderId="0" xfId="1" applyFont="1">
      <alignment vertical="center"/>
    </xf>
    <xf numFmtId="38" fontId="4" fillId="3" borderId="0" xfId="5" applyFont="1" applyFill="1">
      <alignment vertical="center"/>
    </xf>
    <xf numFmtId="38" fontId="2" fillId="0" borderId="0" xfId="5" applyFont="1">
      <alignment vertical="center"/>
    </xf>
    <xf numFmtId="176" fontId="4" fillId="0" borderId="0" xfId="2" applyNumberFormat="1" applyFont="1">
      <alignment vertical="center"/>
    </xf>
    <xf numFmtId="177" fontId="2" fillId="0" borderId="0" xfId="2" applyNumberFormat="1" applyFont="1">
      <alignment vertical="center"/>
    </xf>
    <xf numFmtId="38" fontId="2" fillId="0" borderId="0" xfId="3" applyFont="1">
      <alignment vertical="center"/>
    </xf>
    <xf numFmtId="177" fontId="4" fillId="3" borderId="0" xfId="2" applyNumberFormat="1" applyFont="1" applyFill="1">
      <alignment vertical="center"/>
    </xf>
    <xf numFmtId="6" fontId="5" fillId="0" borderId="0" xfId="2" applyFont="1">
      <alignment vertical="center"/>
    </xf>
    <xf numFmtId="178" fontId="4" fillId="0" borderId="0" xfId="2" applyNumberFormat="1" applyFont="1">
      <alignment vertical="center"/>
    </xf>
    <xf numFmtId="6" fontId="6" fillId="3" borderId="1" xfId="2" applyFont="1" applyFill="1" applyBorder="1" applyAlignment="1">
      <alignment horizontal="center" vertical="center"/>
    </xf>
    <xf numFmtId="6" fontId="7" fillId="3" borderId="1" xfId="2" applyFont="1" applyFill="1" applyBorder="1" applyAlignment="1">
      <alignment horizontal="center" vertical="center"/>
    </xf>
    <xf numFmtId="38" fontId="7" fillId="3" borderId="1" xfId="3" applyFont="1" applyFill="1" applyBorder="1" applyAlignment="1">
      <alignment horizontal="center" vertical="center"/>
    </xf>
    <xf numFmtId="178" fontId="4" fillId="0" borderId="1" xfId="2" applyNumberFormat="1" applyFont="1" applyBorder="1">
      <alignment vertical="center"/>
    </xf>
    <xf numFmtId="177" fontId="4" fillId="0" borderId="1" xfId="2" applyNumberFormat="1" applyFont="1" applyBorder="1">
      <alignment vertical="center"/>
    </xf>
    <xf numFmtId="38" fontId="4" fillId="0" borderId="1" xfId="3" applyFont="1" applyBorder="1">
      <alignment vertical="center"/>
    </xf>
    <xf numFmtId="38" fontId="8" fillId="0" borderId="1" xfId="3" applyFont="1" applyBorder="1">
      <alignment vertical="center"/>
    </xf>
    <xf numFmtId="6" fontId="9" fillId="0" borderId="0" xfId="1" applyFont="1">
      <alignment vertical="center"/>
    </xf>
    <xf numFmtId="38" fontId="8" fillId="0" borderId="1" xfId="3" applyFont="1" applyFill="1" applyBorder="1">
      <alignment vertical="center"/>
    </xf>
    <xf numFmtId="38" fontId="4" fillId="0" borderId="1" xfId="3" applyFont="1" applyFill="1" applyBorder="1">
      <alignment vertical="center"/>
    </xf>
  </cellXfs>
  <cellStyles count="6">
    <cellStyle name="桁区切り 2" xfId="3" xr:uid="{2F50D484-A6C3-4FEF-9DC3-FAF24820D80C}"/>
    <cellStyle name="桁区切り 3" xfId="5" xr:uid="{A19E735F-BA20-4FD8-9ECB-807B2F094D57}"/>
    <cellStyle name="通貨 2" xfId="2" xr:uid="{5C7AFEF3-DE79-4960-9734-2E127594D67E}"/>
    <cellStyle name="通貨 3" xfId="1" xr:uid="{393FF599-FCBA-4AF6-AC9C-5887C01D9BDE}"/>
    <cellStyle name="標準" xfId="0" builtinId="0"/>
    <cellStyle name="標準 2" xfId="4" xr:uid="{6B20E65D-F058-46DF-B2A0-B1E2571548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1052513</xdr:colOff>
      <xdr:row>2</xdr:row>
      <xdr:rowOff>33337</xdr:rowOff>
    </xdr:from>
    <xdr:to>
      <xdr:col>2</xdr:col>
      <xdr:colOff>85725</xdr:colOff>
      <xdr:row>4</xdr:row>
      <xdr:rowOff>80962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0BB176-0616-4274-863D-2E51684514F7}"/>
            </a:ext>
          </a:extLst>
        </xdr:cNvPr>
        <xdr:cNvSpPr/>
      </xdr:nvSpPr>
      <xdr:spPr>
        <a:xfrm>
          <a:off x="1209676" y="323850"/>
          <a:ext cx="442912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</xdr:col>
      <xdr:colOff>1057275</xdr:colOff>
      <xdr:row>3</xdr:row>
      <xdr:rowOff>100013</xdr:rowOff>
    </xdr:from>
    <xdr:to>
      <xdr:col>2</xdr:col>
      <xdr:colOff>90487</xdr:colOff>
      <xdr:row>5</xdr:row>
      <xdr:rowOff>147638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3D03312-EFB6-40FD-9658-EA4A1685BF15}"/>
            </a:ext>
          </a:extLst>
        </xdr:cNvPr>
        <xdr:cNvSpPr/>
      </xdr:nvSpPr>
      <xdr:spPr>
        <a:xfrm>
          <a:off x="1214438" y="561976"/>
          <a:ext cx="442912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3</xdr:col>
      <xdr:colOff>971550</xdr:colOff>
      <xdr:row>3</xdr:row>
      <xdr:rowOff>38100</xdr:rowOff>
    </xdr:from>
    <xdr:to>
      <xdr:col>4</xdr:col>
      <xdr:colOff>71437</xdr:colOff>
      <xdr:row>5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EA350EC-628D-460A-9B98-4CDDE457CAB7}"/>
            </a:ext>
          </a:extLst>
        </xdr:cNvPr>
        <xdr:cNvSpPr/>
      </xdr:nvSpPr>
      <xdr:spPr>
        <a:xfrm>
          <a:off x="3662363" y="500063"/>
          <a:ext cx="442912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147E0-C307-428A-A38D-3BAA75BF681F}">
  <sheetPr>
    <tabColor rgb="FFFFC000"/>
    <pageSetUpPr fitToPage="1"/>
  </sheetPr>
  <dimension ref="A1:J33"/>
  <sheetViews>
    <sheetView showGridLines="0" tabSelected="1" workbookViewId="0">
      <selection activeCell="C36" sqref="C36"/>
    </sheetView>
  </sheetViews>
  <sheetFormatPr defaultColWidth="8.5" defaultRowHeight="13.5" x14ac:dyDescent="0.7"/>
  <cols>
    <col min="1" max="1" width="2.0625" style="4" customWidth="1"/>
    <col min="2" max="2" width="18.5" style="2" customWidth="1"/>
    <col min="3" max="3" width="14.75" style="2" customWidth="1"/>
    <col min="4" max="4" width="17.625" style="2" customWidth="1"/>
    <col min="5" max="5" width="18.125" style="2" customWidth="1"/>
    <col min="6" max="6" width="15.75" style="3" customWidth="1"/>
    <col min="7" max="10" width="9.1875" style="2" bestFit="1" customWidth="1"/>
    <col min="11" max="15" width="9.1875" style="4" bestFit="1" customWidth="1"/>
    <col min="16" max="18" width="10.125" style="4" bestFit="1" customWidth="1"/>
    <col min="19" max="27" width="9.1875" style="4" bestFit="1" customWidth="1"/>
    <col min="28" max="30" width="10.125" style="4" bestFit="1" customWidth="1"/>
    <col min="31" max="39" width="9.125" style="4" bestFit="1" customWidth="1"/>
    <col min="40" max="42" width="10.125" style="4" bestFit="1" customWidth="1"/>
    <col min="43" max="51" width="9.125" style="4" bestFit="1" customWidth="1"/>
    <col min="52" max="54" width="10.125" style="4" bestFit="1" customWidth="1"/>
    <col min="55" max="63" width="9.125" style="4" bestFit="1" customWidth="1"/>
    <col min="64" max="66" width="10.125" style="4" bestFit="1" customWidth="1"/>
    <col min="67" max="75" width="9.125" style="4" bestFit="1" customWidth="1"/>
    <col min="76" max="78" width="10.125" style="4" bestFit="1" customWidth="1"/>
    <col min="79" max="87" width="9.4375" style="4" bestFit="1" customWidth="1"/>
    <col min="88" max="90" width="10.75" style="4" bestFit="1" customWidth="1"/>
    <col min="91" max="99" width="9.4375" style="4" bestFit="1" customWidth="1"/>
    <col min="100" max="102" width="10.75" style="4" bestFit="1" customWidth="1"/>
    <col min="103" max="16384" width="8.5" style="4"/>
  </cols>
  <sheetData>
    <row r="1" spans="2:10" ht="9.4" customHeight="1" x14ac:dyDescent="0.7"/>
    <row r="2" spans="2:10" x14ac:dyDescent="0.7">
      <c r="B2" s="1" t="s">
        <v>16</v>
      </c>
    </row>
    <row r="4" spans="2:10" x14ac:dyDescent="0.7">
      <c r="B4" s="5" t="s">
        <v>17</v>
      </c>
      <c r="C4" s="6">
        <v>3240000</v>
      </c>
      <c r="D4" s="2" t="s">
        <v>0</v>
      </c>
      <c r="E4" s="1" t="s">
        <v>1</v>
      </c>
      <c r="F4" s="7"/>
    </row>
    <row r="5" spans="2:10" x14ac:dyDescent="0.7">
      <c r="B5" s="1" t="s">
        <v>2</v>
      </c>
      <c r="C5" s="8">
        <v>2082564</v>
      </c>
      <c r="D5" s="9" t="s">
        <v>0</v>
      </c>
      <c r="E5" s="10">
        <f>C4-C5</f>
        <v>1157436</v>
      </c>
      <c r="F5" s="11" t="s">
        <v>3</v>
      </c>
    </row>
    <row r="6" spans="2:10" x14ac:dyDescent="0.7">
      <c r="B6" s="5"/>
      <c r="C6" s="12"/>
      <c r="E6" s="13" t="s">
        <v>4</v>
      </c>
      <c r="F6" s="14"/>
    </row>
    <row r="7" spans="2:10" x14ac:dyDescent="0.7">
      <c r="B7" s="5" t="s">
        <v>5</v>
      </c>
      <c r="C7" s="12"/>
      <c r="E7" s="15">
        <f>C30</f>
        <v>19</v>
      </c>
      <c r="F7" s="14" t="s">
        <v>6</v>
      </c>
    </row>
    <row r="8" spans="2:10" s="3" customFormat="1" x14ac:dyDescent="0.7">
      <c r="B8" s="16" t="s">
        <v>7</v>
      </c>
      <c r="C8" s="17">
        <v>43556</v>
      </c>
      <c r="D8" s="2"/>
      <c r="E8" s="2"/>
      <c r="G8" s="2"/>
      <c r="H8" s="2"/>
      <c r="I8" s="2"/>
      <c r="J8" s="2"/>
    </row>
    <row r="9" spans="2:10" s="3" customFormat="1" x14ac:dyDescent="0.7">
      <c r="B9" s="16" t="s">
        <v>8</v>
      </c>
      <c r="C9" s="17">
        <v>44135</v>
      </c>
      <c r="D9" s="2"/>
      <c r="E9" s="2"/>
      <c r="G9" s="2"/>
      <c r="H9" s="2"/>
      <c r="I9" s="2"/>
      <c r="J9" s="2"/>
    </row>
    <row r="10" spans="2:10" s="3" customFormat="1" x14ac:dyDescent="0.7">
      <c r="B10" s="2"/>
      <c r="C10" s="2"/>
      <c r="D10" s="2"/>
      <c r="E10" s="2"/>
      <c r="G10" s="2"/>
      <c r="H10" s="2"/>
      <c r="I10" s="2"/>
      <c r="J10" s="2"/>
    </row>
    <row r="11" spans="2:10" x14ac:dyDescent="0.7">
      <c r="B11" s="18" t="s">
        <v>9</v>
      </c>
      <c r="C11" s="19" t="s">
        <v>10</v>
      </c>
      <c r="D11" s="19" t="s">
        <v>11</v>
      </c>
      <c r="E11" s="19" t="s">
        <v>14</v>
      </c>
      <c r="F11" s="20" t="s">
        <v>15</v>
      </c>
      <c r="G11" s="20" t="s">
        <v>12</v>
      </c>
    </row>
    <row r="12" spans="2:10" x14ac:dyDescent="0.7">
      <c r="B12" s="21">
        <v>43585</v>
      </c>
      <c r="C12" s="22">
        <v>1</v>
      </c>
      <c r="D12" s="23">
        <f>C12*$C$5/$E$7</f>
        <v>109608.63157894737</v>
      </c>
      <c r="E12" s="26">
        <f>D12</f>
        <v>109608.63157894737</v>
      </c>
      <c r="F12" s="27">
        <f>$C$4-E12</f>
        <v>3130391.3684210526</v>
      </c>
      <c r="G12" s="22">
        <v>5000</v>
      </c>
    </row>
    <row r="13" spans="2:10" x14ac:dyDescent="0.7">
      <c r="B13" s="21">
        <v>43616</v>
      </c>
      <c r="C13" s="22">
        <v>2</v>
      </c>
      <c r="D13" s="23">
        <f>D12</f>
        <v>109608.63157894737</v>
      </c>
      <c r="E13" s="24">
        <f t="shared" ref="E13:E30" si="0">D13+E12</f>
        <v>219217.26315789475</v>
      </c>
      <c r="F13" s="23">
        <f t="shared" ref="F13:F30" si="1">$C$4-E13</f>
        <v>3020782.7368421052</v>
      </c>
      <c r="G13" s="22">
        <v>5001</v>
      </c>
    </row>
    <row r="14" spans="2:10" x14ac:dyDescent="0.7">
      <c r="B14" s="21">
        <v>43646</v>
      </c>
      <c r="C14" s="22">
        <v>3</v>
      </c>
      <c r="D14" s="23">
        <f t="shared" ref="D14:D30" si="2">D13</f>
        <v>109608.63157894737</v>
      </c>
      <c r="E14" s="24">
        <f t="shared" si="0"/>
        <v>328825.89473684214</v>
      </c>
      <c r="F14" s="23">
        <f t="shared" si="1"/>
        <v>2911174.1052631577</v>
      </c>
      <c r="G14" s="22">
        <v>5002</v>
      </c>
    </row>
    <row r="15" spans="2:10" x14ac:dyDescent="0.7">
      <c r="B15" s="21">
        <v>43677</v>
      </c>
      <c r="C15" s="22">
        <v>4</v>
      </c>
      <c r="D15" s="23">
        <f t="shared" si="2"/>
        <v>109608.63157894737</v>
      </c>
      <c r="E15" s="24">
        <f t="shared" si="0"/>
        <v>438434.5263157895</v>
      </c>
      <c r="F15" s="23">
        <f t="shared" si="1"/>
        <v>2801565.4736842103</v>
      </c>
      <c r="G15" s="22">
        <v>5003</v>
      </c>
    </row>
    <row r="16" spans="2:10" x14ac:dyDescent="0.7">
      <c r="B16" s="21">
        <v>43708</v>
      </c>
      <c r="C16" s="22">
        <v>5</v>
      </c>
      <c r="D16" s="23">
        <f t="shared" si="2"/>
        <v>109608.63157894737</v>
      </c>
      <c r="E16" s="24">
        <f t="shared" si="0"/>
        <v>548043.15789473685</v>
      </c>
      <c r="F16" s="23">
        <f t="shared" si="1"/>
        <v>2691956.8421052629</v>
      </c>
      <c r="G16" s="22">
        <v>5004</v>
      </c>
    </row>
    <row r="17" spans="1:7" x14ac:dyDescent="0.7">
      <c r="B17" s="21">
        <v>43738</v>
      </c>
      <c r="C17" s="22">
        <v>6</v>
      </c>
      <c r="D17" s="23">
        <f t="shared" si="2"/>
        <v>109608.63157894737</v>
      </c>
      <c r="E17" s="24">
        <f t="shared" si="0"/>
        <v>657651.78947368427</v>
      </c>
      <c r="F17" s="23">
        <f t="shared" si="1"/>
        <v>2582348.2105263155</v>
      </c>
      <c r="G17" s="22">
        <v>5005</v>
      </c>
    </row>
    <row r="18" spans="1:7" s="2" customFormat="1" x14ac:dyDescent="0.7">
      <c r="A18" s="4"/>
      <c r="B18" s="21">
        <v>43769</v>
      </c>
      <c r="C18" s="22">
        <v>7</v>
      </c>
      <c r="D18" s="23">
        <f t="shared" si="2"/>
        <v>109608.63157894737</v>
      </c>
      <c r="E18" s="24">
        <f t="shared" si="0"/>
        <v>767260.42105263169</v>
      </c>
      <c r="F18" s="23">
        <f t="shared" si="1"/>
        <v>2472739.5789473681</v>
      </c>
      <c r="G18" s="22">
        <v>5006</v>
      </c>
    </row>
    <row r="19" spans="1:7" s="2" customFormat="1" x14ac:dyDescent="0.7">
      <c r="A19" s="4"/>
      <c r="B19" s="21">
        <v>43799</v>
      </c>
      <c r="C19" s="22">
        <v>8</v>
      </c>
      <c r="D19" s="23">
        <f t="shared" si="2"/>
        <v>109608.63157894737</v>
      </c>
      <c r="E19" s="24">
        <f t="shared" si="0"/>
        <v>876869.05263157911</v>
      </c>
      <c r="F19" s="23">
        <f t="shared" si="1"/>
        <v>2363130.9473684207</v>
      </c>
      <c r="G19" s="22">
        <v>5007</v>
      </c>
    </row>
    <row r="20" spans="1:7" s="2" customFormat="1" x14ac:dyDescent="0.7">
      <c r="A20" s="4"/>
      <c r="B20" s="21">
        <v>43830</v>
      </c>
      <c r="C20" s="22">
        <v>9</v>
      </c>
      <c r="D20" s="23">
        <f t="shared" si="2"/>
        <v>109608.63157894737</v>
      </c>
      <c r="E20" s="24">
        <f t="shared" si="0"/>
        <v>986477.68421052652</v>
      </c>
      <c r="F20" s="23">
        <f t="shared" si="1"/>
        <v>2253522.3157894732</v>
      </c>
      <c r="G20" s="22">
        <v>5008</v>
      </c>
    </row>
    <row r="21" spans="1:7" s="2" customFormat="1" x14ac:dyDescent="0.7">
      <c r="A21" s="4"/>
      <c r="B21" s="21">
        <v>43861</v>
      </c>
      <c r="C21" s="22">
        <v>10</v>
      </c>
      <c r="D21" s="23">
        <f t="shared" si="2"/>
        <v>109608.63157894737</v>
      </c>
      <c r="E21" s="24">
        <f t="shared" si="0"/>
        <v>1096086.3157894739</v>
      </c>
      <c r="F21" s="23">
        <f t="shared" si="1"/>
        <v>2143913.6842105258</v>
      </c>
      <c r="G21" s="22">
        <v>5009</v>
      </c>
    </row>
    <row r="22" spans="1:7" s="2" customFormat="1" x14ac:dyDescent="0.7">
      <c r="A22" s="4"/>
      <c r="B22" s="21">
        <v>43890</v>
      </c>
      <c r="C22" s="22">
        <v>11</v>
      </c>
      <c r="D22" s="23">
        <f t="shared" si="2"/>
        <v>109608.63157894737</v>
      </c>
      <c r="E22" s="24">
        <f t="shared" si="0"/>
        <v>1205694.9473684214</v>
      </c>
      <c r="F22" s="23">
        <f t="shared" si="1"/>
        <v>2034305.0526315786</v>
      </c>
      <c r="G22" s="22">
        <v>5010</v>
      </c>
    </row>
    <row r="23" spans="1:7" s="2" customFormat="1" x14ac:dyDescent="0.7">
      <c r="A23" s="4"/>
      <c r="B23" s="21">
        <v>43921</v>
      </c>
      <c r="C23" s="22">
        <v>12</v>
      </c>
      <c r="D23" s="23">
        <f t="shared" si="2"/>
        <v>109608.63157894737</v>
      </c>
      <c r="E23" s="24">
        <f t="shared" si="0"/>
        <v>1315303.5789473688</v>
      </c>
      <c r="F23" s="23">
        <f t="shared" si="1"/>
        <v>1924696.4210526312</v>
      </c>
      <c r="G23" s="22">
        <v>5011</v>
      </c>
    </row>
    <row r="24" spans="1:7" s="2" customFormat="1" x14ac:dyDescent="0.7">
      <c r="A24" s="4"/>
      <c r="B24" s="21">
        <v>43951</v>
      </c>
      <c r="C24" s="22">
        <v>13</v>
      </c>
      <c r="D24" s="23">
        <f t="shared" si="2"/>
        <v>109608.63157894737</v>
      </c>
      <c r="E24" s="24">
        <f t="shared" si="0"/>
        <v>1424912.2105263162</v>
      </c>
      <c r="F24" s="23">
        <f t="shared" si="1"/>
        <v>1815087.7894736838</v>
      </c>
      <c r="G24" s="22">
        <v>5012</v>
      </c>
    </row>
    <row r="25" spans="1:7" s="2" customFormat="1" x14ac:dyDescent="0.7">
      <c r="A25" s="4"/>
      <c r="B25" s="21">
        <v>43982</v>
      </c>
      <c r="C25" s="22">
        <v>14</v>
      </c>
      <c r="D25" s="23">
        <f t="shared" si="2"/>
        <v>109608.63157894737</v>
      </c>
      <c r="E25" s="24">
        <f t="shared" si="0"/>
        <v>1534520.8421052636</v>
      </c>
      <c r="F25" s="23">
        <f t="shared" si="1"/>
        <v>1705479.1578947364</v>
      </c>
      <c r="G25" s="22">
        <v>5013</v>
      </c>
    </row>
    <row r="26" spans="1:7" s="2" customFormat="1" x14ac:dyDescent="0.7">
      <c r="A26" s="4"/>
      <c r="B26" s="21">
        <v>44012</v>
      </c>
      <c r="C26" s="22">
        <v>15</v>
      </c>
      <c r="D26" s="23">
        <f t="shared" si="2"/>
        <v>109608.63157894737</v>
      </c>
      <c r="E26" s="24">
        <f t="shared" si="0"/>
        <v>1644129.473684211</v>
      </c>
      <c r="F26" s="23">
        <f t="shared" si="1"/>
        <v>1595870.526315789</v>
      </c>
      <c r="G26" s="22">
        <v>5014</v>
      </c>
    </row>
    <row r="27" spans="1:7" s="2" customFormat="1" x14ac:dyDescent="0.7">
      <c r="A27" s="4"/>
      <c r="B27" s="21">
        <v>44043</v>
      </c>
      <c r="C27" s="22">
        <v>16</v>
      </c>
      <c r="D27" s="23">
        <f t="shared" si="2"/>
        <v>109608.63157894737</v>
      </c>
      <c r="E27" s="24">
        <f t="shared" si="0"/>
        <v>1753738.1052631584</v>
      </c>
      <c r="F27" s="23">
        <f t="shared" si="1"/>
        <v>1486261.8947368416</v>
      </c>
      <c r="G27" s="22">
        <v>5015</v>
      </c>
    </row>
    <row r="28" spans="1:7" s="2" customFormat="1" x14ac:dyDescent="0.7">
      <c r="A28" s="4"/>
      <c r="B28" s="21">
        <v>44074</v>
      </c>
      <c r="C28" s="22">
        <v>17</v>
      </c>
      <c r="D28" s="23">
        <f t="shared" si="2"/>
        <v>109608.63157894737</v>
      </c>
      <c r="E28" s="24">
        <f t="shared" si="0"/>
        <v>1863346.7368421059</v>
      </c>
      <c r="F28" s="23">
        <f t="shared" si="1"/>
        <v>1376653.2631578941</v>
      </c>
      <c r="G28" s="22">
        <v>5016</v>
      </c>
    </row>
    <row r="29" spans="1:7" s="2" customFormat="1" x14ac:dyDescent="0.7">
      <c r="A29" s="4"/>
      <c r="B29" s="21">
        <v>44104</v>
      </c>
      <c r="C29" s="22">
        <v>18</v>
      </c>
      <c r="D29" s="23">
        <f t="shared" si="2"/>
        <v>109608.63157894737</v>
      </c>
      <c r="E29" s="24">
        <f t="shared" si="0"/>
        <v>1972955.3684210533</v>
      </c>
      <c r="F29" s="23">
        <f t="shared" si="1"/>
        <v>1267044.6315789467</v>
      </c>
      <c r="G29" s="22">
        <v>5017</v>
      </c>
    </row>
    <row r="30" spans="1:7" s="2" customFormat="1" x14ac:dyDescent="0.7">
      <c r="A30" s="4"/>
      <c r="B30" s="21">
        <v>44135</v>
      </c>
      <c r="C30" s="22">
        <v>19</v>
      </c>
      <c r="D30" s="23">
        <f t="shared" si="2"/>
        <v>109608.63157894737</v>
      </c>
      <c r="E30" s="24">
        <f t="shared" si="0"/>
        <v>2082564.0000000007</v>
      </c>
      <c r="F30" s="23">
        <f t="shared" si="1"/>
        <v>1157435.9999999993</v>
      </c>
      <c r="G30" s="22">
        <v>5018</v>
      </c>
    </row>
    <row r="31" spans="1:7" s="2" customFormat="1" x14ac:dyDescent="0.7">
      <c r="A31" s="4"/>
      <c r="D31" s="25" t="s">
        <v>13</v>
      </c>
      <c r="F31" s="3"/>
    </row>
    <row r="33" spans="1:6" s="2" customFormat="1" x14ac:dyDescent="0.7">
      <c r="A33" s="4"/>
      <c r="D33" s="5"/>
      <c r="F33" s="3"/>
    </row>
  </sheetData>
  <phoneticPr fontId="3"/>
  <pageMargins left="0.7" right="0.7" top="0.75" bottom="0.75" header="0.3" footer="0.3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差入保証金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Takatsuki</dc:creator>
  <cp:lastModifiedBy>pr_co</cp:lastModifiedBy>
  <dcterms:created xsi:type="dcterms:W3CDTF">2019-05-26T07:53:44Z</dcterms:created>
  <dcterms:modified xsi:type="dcterms:W3CDTF">2019-05-26T08:08:59Z</dcterms:modified>
</cp:coreProperties>
</file>